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3"/>
  </bookViews>
  <sheets>
    <sheet name="107年1-6月營收" sheetId="1" r:id="rId1"/>
    <sheet name="108年1-12月營收" sheetId="2" r:id="rId2"/>
    <sheet name="109年1-6月營收" sheetId="3" r:id="rId3"/>
    <sheet name="營收比較表(月平均)" sheetId="4" r:id="rId4"/>
    <sheet name="營收比較表(單月)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4" i="5"/>
  <c r="C8" i="3"/>
  <c r="C7" i="3"/>
  <c r="C6" i="3"/>
  <c r="C5" i="3"/>
  <c r="C4" i="3"/>
  <c r="C5" i="1"/>
  <c r="O5" i="4" s="1"/>
  <c r="C6" i="1"/>
  <c r="P6" i="4" s="1"/>
  <c r="C7" i="1"/>
  <c r="Q7" i="4" s="1"/>
  <c r="C8" i="1"/>
  <c r="C4" i="1"/>
  <c r="N4" i="4" s="1"/>
  <c r="D9" i="2"/>
  <c r="E15" i="2" s="1"/>
  <c r="C5" i="2"/>
  <c r="I5" i="4" s="1"/>
  <c r="C6" i="2"/>
  <c r="C7" i="2"/>
  <c r="C8" i="2"/>
  <c r="C4" i="2"/>
  <c r="H4" i="4" s="1"/>
  <c r="B5" i="4"/>
  <c r="B6" i="4"/>
  <c r="B7" i="4"/>
  <c r="B8" i="4"/>
  <c r="B4" i="4"/>
  <c r="F8" i="4" l="1"/>
  <c r="G8" i="4"/>
  <c r="E8" i="4"/>
  <c r="D8" i="4"/>
  <c r="C8" i="4"/>
  <c r="F4" i="5"/>
  <c r="D4" i="5"/>
  <c r="H4" i="5"/>
  <c r="G4" i="5"/>
  <c r="E4" i="5"/>
  <c r="C4" i="5"/>
  <c r="O4" i="5"/>
  <c r="F6" i="5"/>
  <c r="D6" i="5"/>
  <c r="C6" i="5"/>
  <c r="Q6" i="5"/>
  <c r="E6" i="5"/>
  <c r="J6" i="5"/>
  <c r="G6" i="5"/>
  <c r="E7" i="4"/>
  <c r="D7" i="4"/>
  <c r="G7" i="4"/>
  <c r="C7" i="4"/>
  <c r="F7" i="4"/>
  <c r="L8" i="4"/>
  <c r="D9" i="5"/>
  <c r="G9" i="5"/>
  <c r="E9" i="5"/>
  <c r="C9" i="5"/>
  <c r="T9" i="5"/>
  <c r="F9" i="5"/>
  <c r="M9" i="5"/>
  <c r="F5" i="5"/>
  <c r="I5" i="5"/>
  <c r="G5" i="5"/>
  <c r="E5" i="5"/>
  <c r="C5" i="5"/>
  <c r="P5" i="5"/>
  <c r="D5" i="5"/>
  <c r="D6" i="4"/>
  <c r="E6" i="4"/>
  <c r="G6" i="4"/>
  <c r="C6" i="4"/>
  <c r="F6" i="4"/>
  <c r="K7" i="4"/>
  <c r="G8" i="5"/>
  <c r="E8" i="5"/>
  <c r="L8" i="5"/>
  <c r="C8" i="5"/>
  <c r="S8" i="5"/>
  <c r="F8" i="5"/>
  <c r="D8" i="5"/>
  <c r="G4" i="4"/>
  <c r="C4" i="4"/>
  <c r="D4" i="4"/>
  <c r="F4" i="4"/>
  <c r="E4" i="4"/>
  <c r="G5" i="4"/>
  <c r="C5" i="4"/>
  <c r="F5" i="4"/>
  <c r="E5" i="4"/>
  <c r="D5" i="4"/>
  <c r="J6" i="4"/>
  <c r="R8" i="4"/>
  <c r="G7" i="5"/>
  <c r="E7" i="5"/>
  <c r="C7" i="5"/>
  <c r="F7" i="5"/>
  <c r="D7" i="5"/>
  <c r="K7" i="5"/>
  <c r="R7" i="5"/>
  <c r="M7" i="4"/>
  <c r="N6" i="5"/>
  <c r="N4" i="5"/>
  <c r="M8" i="4"/>
  <c r="N7" i="5"/>
  <c r="M5" i="4"/>
  <c r="M4" i="4"/>
  <c r="N8" i="5"/>
  <c r="M6" i="4"/>
  <c r="N5" i="5"/>
  <c r="N9" i="5"/>
</calcChain>
</file>

<file path=xl/sharedStrings.xml><?xml version="1.0" encoding="utf-8"?>
<sst xmlns="http://schemas.openxmlformats.org/spreadsheetml/2006/main" count="68" uniqueCount="26">
  <si>
    <t>107年公司營收資料統計表</t>
    <phoneticPr fontId="2" type="noConversion"/>
  </si>
  <si>
    <t>月份</t>
    <phoneticPr fontId="2" type="noConversion"/>
  </si>
  <si>
    <t>營收金額</t>
    <phoneticPr fontId="2" type="noConversion"/>
  </si>
  <si>
    <t>108年公司營收資料統計表</t>
    <phoneticPr fontId="2" type="noConversion"/>
  </si>
  <si>
    <t>109年公司營收資料統計表</t>
    <phoneticPr fontId="2" type="noConversion"/>
  </si>
  <si>
    <t>1-2月平均</t>
    <phoneticPr fontId="2" type="noConversion"/>
  </si>
  <si>
    <t>2-3月平均</t>
    <phoneticPr fontId="2" type="noConversion"/>
  </si>
  <si>
    <t>3-4月平均</t>
    <phoneticPr fontId="2" type="noConversion"/>
  </si>
  <si>
    <t>4-5月平均</t>
    <phoneticPr fontId="2" type="noConversion"/>
  </si>
  <si>
    <t>5-6月平均</t>
    <phoneticPr fontId="2" type="noConversion"/>
  </si>
  <si>
    <t>109年</t>
    <phoneticPr fontId="2" type="noConversion"/>
  </si>
  <si>
    <t>金額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</si>
  <si>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</si>
  <si>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</si>
  <si>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</si>
  <si>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</si>
  <si>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</si>
  <si>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</si>
  <si>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109年1-6月營業額比較</t>
    <phoneticPr fontId="2" type="noConversion"/>
  </si>
  <si>
    <t>108年營業額比較</t>
    <phoneticPr fontId="2" type="noConversion"/>
  </si>
  <si>
    <t>7-12月平均</t>
    <phoneticPr fontId="2" type="noConversion"/>
  </si>
  <si>
    <t>107年營業額比較</t>
    <phoneticPr fontId="2" type="noConversion"/>
  </si>
  <si>
    <t>雙月平均</t>
    <phoneticPr fontId="2" type="noConversion"/>
  </si>
  <si>
    <t>-</t>
    <phoneticPr fontId="2" type="noConversion"/>
  </si>
  <si>
    <t>(計算用)</t>
    <phoneticPr fontId="2" type="noConversion"/>
  </si>
  <si>
    <t>107-109年營業比較表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</si>
</sst>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9" fontId="3" fillId="0" borderId="1" xfId="2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>
      <alignment vertical="center"/>
    </xf>
    <xf numFmtId="176" fontId="3" fillId="0" borderId="1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9" fontId="3" fillId="0" borderId="1" xfId="2" applyNumberFormat="1" applyFont="1" applyBorder="1">
      <alignment vertical="center"/>
    </xf>
    <xf numFmtId="9" fontId="3" fillId="0" borderId="1" xfId="2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3" sqref="B3:B8"/>
    </sheetView>
  </sheetViews>
  <sheetFormatPr defaultRowHeight="16.5" x14ac:dyDescent="0.25"/>
  <cols>
    <col min="1" max="1" width="5.375" customWidth="1"/>
    <col min="2" max="2" width="20.625" customWidth="1"/>
    <col min="3" max="3" width="9.5" bestFit="1" customWidth="1"/>
  </cols>
  <sheetData>
    <row r="1" spans="1:3" ht="20.100000000000001" customHeight="1" x14ac:dyDescent="0.25">
      <c r="A1" s="17" t="s">
        <v>0</v>
      </c>
      <c r="B1" s="18"/>
      <c r="C1" s="18"/>
    </row>
    <row r="2" spans="1:3" ht="20.100000000000001" customHeight="1" x14ac:dyDescent="0.25">
      <c r="A2" s="8" t="s">
        <v>1</v>
      </c>
      <c r="B2" s="8" t="s">
        <v>2</v>
      </c>
      <c r="C2" s="8" t="s">
        <v>22</v>
      </c>
    </row>
    <row r="3" spans="1:3" ht="20.100000000000001" customHeight="1" x14ac:dyDescent="0.25">
      <c r="A3" s="3">
        <v>1</v>
      </c>
      <c r="B3" s="4"/>
      <c r="C3" s="2" t="s">
        <v>23</v>
      </c>
    </row>
    <row r="4" spans="1:3" ht="20.100000000000001" customHeight="1" x14ac:dyDescent="0.25">
      <c r="A4" s="3">
        <v>2</v>
      </c>
      <c r="B4" s="4"/>
      <c r="C4" s="14">
        <f>(B3+B4)/2</f>
        <v>0</v>
      </c>
    </row>
    <row r="5" spans="1:3" ht="20.100000000000001" customHeight="1" x14ac:dyDescent="0.25">
      <c r="A5" s="3">
        <v>3</v>
      </c>
      <c r="B5" s="4"/>
      <c r="C5" s="14">
        <f t="shared" ref="C5:C8" si="0">(B4+B5)/2</f>
        <v>0</v>
      </c>
    </row>
    <row r="6" spans="1:3" ht="20.100000000000001" customHeight="1" x14ac:dyDescent="0.25">
      <c r="A6" s="3">
        <v>4</v>
      </c>
      <c r="B6" s="4"/>
      <c r="C6" s="14">
        <f t="shared" si="0"/>
        <v>0</v>
      </c>
    </row>
    <row r="7" spans="1:3" ht="20.100000000000001" customHeight="1" x14ac:dyDescent="0.25">
      <c r="A7" s="3">
        <v>5</v>
      </c>
      <c r="B7" s="4"/>
      <c r="C7" s="14">
        <f t="shared" si="0"/>
        <v>0</v>
      </c>
    </row>
    <row r="8" spans="1:3" ht="20.100000000000001" customHeight="1" x14ac:dyDescent="0.25">
      <c r="A8" s="3">
        <v>6</v>
      </c>
      <c r="B8" s="4"/>
      <c r="C8" s="14">
        <f t="shared" si="0"/>
        <v>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3" sqref="B3:B14"/>
    </sheetView>
  </sheetViews>
  <sheetFormatPr defaultRowHeight="16.5" x14ac:dyDescent="0.25"/>
  <cols>
    <col min="1" max="1" width="6.875" customWidth="1"/>
    <col min="2" max="2" width="14.625" customWidth="1"/>
    <col min="3" max="3" width="10.875" bestFit="1" customWidth="1"/>
    <col min="4" max="4" width="10.75" customWidth="1"/>
    <col min="5" max="5" width="10.875" bestFit="1" customWidth="1"/>
  </cols>
  <sheetData>
    <row r="1" spans="1:6" ht="20.100000000000001" customHeight="1" x14ac:dyDescent="0.25">
      <c r="A1" s="17" t="s">
        <v>3</v>
      </c>
      <c r="B1" s="18"/>
      <c r="C1" s="18"/>
      <c r="D1" s="18"/>
      <c r="E1" s="10"/>
      <c r="F1" s="10"/>
    </row>
    <row r="2" spans="1:6" ht="20.100000000000001" customHeight="1" x14ac:dyDescent="0.25">
      <c r="A2" s="8" t="s">
        <v>1</v>
      </c>
      <c r="B2" s="8" t="s">
        <v>2</v>
      </c>
      <c r="C2" s="8" t="s">
        <v>22</v>
      </c>
      <c r="D2" s="8" t="s">
        <v>20</v>
      </c>
      <c r="E2" s="10"/>
      <c r="F2" s="10"/>
    </row>
    <row r="3" spans="1:6" ht="20.100000000000001" customHeight="1" x14ac:dyDescent="0.25">
      <c r="A3" s="3">
        <v>1</v>
      </c>
      <c r="B3" s="4"/>
      <c r="C3" s="2" t="s">
        <v>23</v>
      </c>
      <c r="D3" s="1"/>
      <c r="E3" s="10"/>
      <c r="F3" s="10"/>
    </row>
    <row r="4" spans="1:6" ht="20.100000000000001" customHeight="1" x14ac:dyDescent="0.25">
      <c r="A4" s="3">
        <v>2</v>
      </c>
      <c r="B4" s="4"/>
      <c r="C4" s="11">
        <f>(B3+B4)/2</f>
        <v>0</v>
      </c>
      <c r="D4" s="1"/>
      <c r="E4" s="10"/>
      <c r="F4" s="10"/>
    </row>
    <row r="5" spans="1:6" ht="20.100000000000001" customHeight="1" x14ac:dyDescent="0.25">
      <c r="A5" s="3">
        <v>3</v>
      </c>
      <c r="B5" s="4"/>
      <c r="C5" s="11">
        <f t="shared" ref="C5:C8" si="0">(B4+B5)/2</f>
        <v>0</v>
      </c>
      <c r="D5" s="1"/>
      <c r="E5" s="10"/>
      <c r="F5" s="10"/>
    </row>
    <row r="6" spans="1:6" ht="20.100000000000001" customHeight="1" x14ac:dyDescent="0.25">
      <c r="A6" s="3">
        <v>4</v>
      </c>
      <c r="B6" s="4"/>
      <c r="C6" s="11">
        <f t="shared" si="0"/>
        <v>0</v>
      </c>
      <c r="D6" s="1"/>
      <c r="E6" s="10"/>
      <c r="F6" s="10"/>
    </row>
    <row r="7" spans="1:6" ht="20.100000000000001" customHeight="1" x14ac:dyDescent="0.25">
      <c r="A7" s="3">
        <v>5</v>
      </c>
      <c r="B7" s="4"/>
      <c r="C7" s="11">
        <f t="shared" si="0"/>
        <v>0</v>
      </c>
      <c r="D7" s="1"/>
      <c r="E7" s="10"/>
      <c r="F7" s="10"/>
    </row>
    <row r="8" spans="1:6" ht="20.100000000000001" customHeight="1" x14ac:dyDescent="0.25">
      <c r="A8" s="3">
        <v>6</v>
      </c>
      <c r="B8" s="4"/>
      <c r="C8" s="11">
        <f t="shared" si="0"/>
        <v>0</v>
      </c>
      <c r="D8" s="1"/>
      <c r="E8" s="10"/>
      <c r="F8" s="10"/>
    </row>
    <row r="9" spans="1:6" ht="20.100000000000001" customHeight="1" x14ac:dyDescent="0.25">
      <c r="A9" s="13">
        <v>7</v>
      </c>
      <c r="B9" s="4"/>
      <c r="C9" s="1"/>
      <c r="D9" s="19">
        <f>(B9+B10+B11+B12+B13+B14)/6</f>
        <v>0</v>
      </c>
      <c r="E9" s="10"/>
      <c r="F9" s="10"/>
    </row>
    <row r="10" spans="1:6" ht="20.100000000000001" customHeight="1" x14ac:dyDescent="0.25">
      <c r="A10" s="13">
        <v>8</v>
      </c>
      <c r="B10" s="4"/>
      <c r="C10" s="1"/>
      <c r="D10" s="20"/>
      <c r="E10" s="10"/>
      <c r="F10" s="10"/>
    </row>
    <row r="11" spans="1:6" ht="20.100000000000001" customHeight="1" x14ac:dyDescent="0.25">
      <c r="A11" s="13">
        <v>9</v>
      </c>
      <c r="B11" s="4"/>
      <c r="C11" s="1"/>
      <c r="D11" s="20"/>
      <c r="E11" s="10"/>
      <c r="F11" s="10"/>
    </row>
    <row r="12" spans="1:6" ht="20.100000000000001" customHeight="1" x14ac:dyDescent="0.25">
      <c r="A12" s="13">
        <v>10</v>
      </c>
      <c r="B12" s="4"/>
      <c r="C12" s="1"/>
      <c r="D12" s="20"/>
      <c r="E12" s="10"/>
      <c r="F12" s="10"/>
    </row>
    <row r="13" spans="1:6" ht="20.100000000000001" customHeight="1" x14ac:dyDescent="0.25">
      <c r="A13" s="13">
        <v>11</v>
      </c>
      <c r="B13" s="4"/>
      <c r="C13" s="1"/>
      <c r="D13" s="20"/>
      <c r="E13" s="10"/>
      <c r="F13" s="10"/>
    </row>
    <row r="14" spans="1:6" ht="20.100000000000001" customHeight="1" x14ac:dyDescent="0.25">
      <c r="A14" s="13">
        <v>12</v>
      </c>
      <c r="B14" s="4"/>
      <c r="C14" s="1"/>
      <c r="D14" s="21"/>
      <c r="E14" s="10"/>
      <c r="F14" s="10"/>
    </row>
    <row r="15" spans="1:6" x14ac:dyDescent="0.25">
      <c r="A15" s="10"/>
      <c r="B15" s="10"/>
      <c r="C15" s="10"/>
      <c r="D15" s="12"/>
      <c r="E15" s="12">
        <f>D9</f>
        <v>0</v>
      </c>
      <c r="F15" s="10" t="s">
        <v>24</v>
      </c>
    </row>
  </sheetData>
  <mergeCells count="2">
    <mergeCell ref="D9:D14"/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3" sqref="B3:B8"/>
    </sheetView>
  </sheetViews>
  <sheetFormatPr defaultRowHeight="16.5" x14ac:dyDescent="0.25"/>
  <cols>
    <col min="1" max="1" width="5.375" customWidth="1"/>
    <col min="2" max="2" width="13.375" customWidth="1"/>
    <col min="3" max="3" width="9.5" bestFit="1" customWidth="1"/>
  </cols>
  <sheetData>
    <row r="1" spans="1:3" ht="20.100000000000001" customHeight="1" x14ac:dyDescent="0.25">
      <c r="A1" s="17" t="s">
        <v>4</v>
      </c>
      <c r="B1" s="18"/>
      <c r="C1" s="18"/>
    </row>
    <row r="2" spans="1:3" ht="20.100000000000001" customHeight="1" x14ac:dyDescent="0.25">
      <c r="A2" s="7" t="s">
        <v>1</v>
      </c>
      <c r="B2" s="7" t="s">
        <v>2</v>
      </c>
      <c r="C2" s="7" t="s">
        <v>22</v>
      </c>
    </row>
    <row r="3" spans="1:3" ht="20.100000000000001" customHeight="1" x14ac:dyDescent="0.25">
      <c r="A3" s="8">
        <v>1</v>
      </c>
      <c r="B3" s="4"/>
      <c r="C3" s="2" t="s">
        <v>23</v>
      </c>
    </row>
    <row r="4" spans="1:3" ht="20.100000000000001" customHeight="1" x14ac:dyDescent="0.25">
      <c r="A4" s="8">
        <v>2</v>
      </c>
      <c r="B4" s="4"/>
      <c r="C4" s="11">
        <f>(B3+B4)/2</f>
        <v>0</v>
      </c>
    </row>
    <row r="5" spans="1:3" ht="20.100000000000001" customHeight="1" x14ac:dyDescent="0.25">
      <c r="A5" s="8">
        <v>3</v>
      </c>
      <c r="B5" s="4"/>
      <c r="C5" s="11">
        <f t="shared" ref="C5:C8" si="0">(B4+B5)/2</f>
        <v>0</v>
      </c>
    </row>
    <row r="6" spans="1:3" ht="20.100000000000001" customHeight="1" x14ac:dyDescent="0.25">
      <c r="A6" s="8">
        <v>4</v>
      </c>
      <c r="B6" s="4"/>
      <c r="C6" s="11">
        <f t="shared" si="0"/>
        <v>0</v>
      </c>
    </row>
    <row r="7" spans="1:3" ht="20.100000000000001" customHeight="1" x14ac:dyDescent="0.25">
      <c r="A7" s="8">
        <v>5</v>
      </c>
      <c r="B7" s="4"/>
      <c r="C7" s="11">
        <f t="shared" si="0"/>
        <v>0</v>
      </c>
    </row>
    <row r="8" spans="1:3" ht="20.100000000000001" customHeight="1" x14ac:dyDescent="0.25">
      <c r="A8" s="8">
        <v>6</v>
      </c>
      <c r="B8" s="4"/>
      <c r="C8" s="11">
        <f t="shared" si="0"/>
        <v>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E14" sqref="E14"/>
    </sheetView>
  </sheetViews>
  <sheetFormatPr defaultRowHeight="16.5" x14ac:dyDescent="0.25"/>
  <cols>
    <col min="1" max="1" width="10.75" customWidth="1"/>
    <col min="2" max="2" width="11.375" customWidth="1"/>
    <col min="3" max="18" width="10.625" customWidth="1"/>
  </cols>
  <sheetData>
    <row r="1" spans="1:18" s="1" customFormat="1" ht="30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1" customFormat="1" ht="24.95" customHeight="1" x14ac:dyDescent="0.25">
      <c r="A2" s="24" t="s">
        <v>10</v>
      </c>
      <c r="B2" s="24"/>
      <c r="C2" s="22" t="s">
        <v>18</v>
      </c>
      <c r="D2" s="22"/>
      <c r="E2" s="22"/>
      <c r="F2" s="22"/>
      <c r="G2" s="22"/>
      <c r="H2" s="22" t="s">
        <v>19</v>
      </c>
      <c r="I2" s="22"/>
      <c r="J2" s="22"/>
      <c r="K2" s="22"/>
      <c r="L2" s="22"/>
      <c r="M2" s="22"/>
      <c r="N2" s="22" t="s">
        <v>21</v>
      </c>
      <c r="O2" s="22"/>
      <c r="P2" s="22"/>
      <c r="Q2" s="22"/>
      <c r="R2" s="22"/>
    </row>
    <row r="3" spans="1:18" s="1" customFormat="1" ht="24.95" customHeight="1" x14ac:dyDescent="0.25"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20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</row>
    <row r="4" spans="1:18" s="1" customFormat="1" ht="24.95" customHeight="1" x14ac:dyDescent="0.25">
      <c r="A4" s="9" t="s">
        <v>5</v>
      </c>
      <c r="B4" s="4">
        <f>('109年1-6月營收'!B3+'109年1-6月營收'!B4)/2</f>
        <v>0</v>
      </c>
      <c r="C4" s="5" t="e">
        <f>('營收比較表(月平均)'!$B4-'109年1-6月營收'!$B$3)/'109年1-6月營收'!$B$3</f>
        <v>#DIV/0!</v>
      </c>
      <c r="D4" s="5" t="e">
        <f>(B4-'109年1-6月營收'!$B$4)/'109年1-6月營收'!$B$4</f>
        <v>#DIV/0!</v>
      </c>
      <c r="E4" s="5" t="e">
        <f>(B4-'109年1-6月營收'!$B$5)/'109年1-6月營收'!$B$5</f>
        <v>#DIV/0!</v>
      </c>
      <c r="F4" s="5" t="e">
        <f>(B4-'109年1-6月營收'!$B$6)/'109年1-6月營收'!$B$6</f>
        <v>#DIV/0!</v>
      </c>
      <c r="G4" s="5" t="e">
        <f>(B4-'109年1-6月營收'!$B$7)/'109年1-6月營收'!$B$7</f>
        <v>#DIV/0!</v>
      </c>
      <c r="H4" s="5" t="e">
        <f>(B4-'108年1-12月營收'!$C$4)/'108年1-12月營收'!$C$4</f>
        <v>#DIV/0!</v>
      </c>
      <c r="I4" s="3"/>
      <c r="J4" s="3"/>
      <c r="K4" s="3"/>
      <c r="L4" s="3"/>
      <c r="M4" s="5" t="e">
        <f>(B4-'108年1-12月營收'!$E$15)/'108年1-12月營收'!$E$15</f>
        <v>#DIV/0!</v>
      </c>
      <c r="N4" s="5" t="e">
        <f>(B4-'107年1-6月營收'!C4)/'107年1-6月營收'!C4</f>
        <v>#DIV/0!</v>
      </c>
      <c r="O4" s="5"/>
      <c r="P4" s="5"/>
      <c r="Q4" s="5"/>
      <c r="R4" s="5"/>
    </row>
    <row r="5" spans="1:18" s="1" customFormat="1" ht="24.95" customHeight="1" x14ac:dyDescent="0.25">
      <c r="A5" s="9" t="s">
        <v>6</v>
      </c>
      <c r="B5" s="4">
        <f>('109年1-6月營收'!B4+'109年1-6月營收'!B5)/2</f>
        <v>0</v>
      </c>
      <c r="C5" s="5" t="e">
        <f>('營收比較表(月平均)'!$B5-'109年1-6月營收'!$B$3)/'109年1-6月營收'!$B$3</f>
        <v>#DIV/0!</v>
      </c>
      <c r="D5" s="5" t="e">
        <f>(B5-'109年1-6月營收'!$B$4)/'109年1-6月營收'!$B$4</f>
        <v>#DIV/0!</v>
      </c>
      <c r="E5" s="5" t="e">
        <f>(B5-'109年1-6月營收'!$B$5)/'109年1-6月營收'!$B$5</f>
        <v>#DIV/0!</v>
      </c>
      <c r="F5" s="5" t="e">
        <f>(B5-'109年1-6月營收'!$B$6)/'109年1-6月營收'!$B$6</f>
        <v>#DIV/0!</v>
      </c>
      <c r="G5" s="5" t="e">
        <f>(B5-'109年1-6月營收'!$B$7)/'109年1-6月營收'!$B$7</f>
        <v>#DIV/0!</v>
      </c>
      <c r="H5" s="5"/>
      <c r="I5" s="15" t="e">
        <f>(B5-'108年1-12月營收'!C5)/'108年1-12月營收'!C5</f>
        <v>#DIV/0!</v>
      </c>
      <c r="J5" s="3"/>
      <c r="K5" s="3"/>
      <c r="L5" s="3"/>
      <c r="M5" s="5" t="e">
        <f>(B5-'108年1-12月營收'!$E$15)/'108年1-12月營收'!$E$15</f>
        <v>#DIV/0!</v>
      </c>
      <c r="N5" s="5"/>
      <c r="O5" s="5" t="e">
        <f>(B5-'107年1-6月營收'!C5)/'107年1-6月營收'!C5</f>
        <v>#DIV/0!</v>
      </c>
      <c r="P5" s="5"/>
      <c r="Q5" s="5"/>
      <c r="R5" s="5"/>
    </row>
    <row r="6" spans="1:18" s="1" customFormat="1" ht="24.95" customHeight="1" x14ac:dyDescent="0.25">
      <c r="A6" s="9" t="s">
        <v>7</v>
      </c>
      <c r="B6" s="4">
        <f>('109年1-6月營收'!B5+'109年1-6月營收'!B6)/2</f>
        <v>0</v>
      </c>
      <c r="C6" s="5" t="e">
        <f>('營收比較表(月平均)'!$B6-'109年1-6月營收'!$B$3)/'109年1-6月營收'!$B$3</f>
        <v>#DIV/0!</v>
      </c>
      <c r="D6" s="5" t="e">
        <f>(B6-'109年1-6月營收'!$B$4)/'109年1-6月營收'!$B$4</f>
        <v>#DIV/0!</v>
      </c>
      <c r="E6" s="5" t="e">
        <f>(B6-'109年1-6月營收'!$B$5)/'109年1-6月營收'!$B$5</f>
        <v>#DIV/0!</v>
      </c>
      <c r="F6" s="5" t="e">
        <f>(B6-'109年1-6月營收'!$B$6)/'109年1-6月營收'!$B$6</f>
        <v>#DIV/0!</v>
      </c>
      <c r="G6" s="5" t="e">
        <f>(B6-'109年1-6月營收'!$B$7)/'109年1-6月營收'!$B$7</f>
        <v>#DIV/0!</v>
      </c>
      <c r="H6" s="5"/>
      <c r="I6" s="3"/>
      <c r="J6" s="15" t="e">
        <f>(B6-'108年1-12月營收'!C6)/'108年1-12月營收'!C6</f>
        <v>#DIV/0!</v>
      </c>
      <c r="K6" s="3"/>
      <c r="L6" s="3"/>
      <c r="M6" s="5" t="e">
        <f>(B6-'108年1-12月營收'!$E$15)/'108年1-12月營收'!$E$15</f>
        <v>#DIV/0!</v>
      </c>
      <c r="N6" s="5"/>
      <c r="O6" s="5"/>
      <c r="P6" s="5" t="e">
        <f>(B6-'107年1-6月營收'!C6)/'107年1-6月營收'!C6</f>
        <v>#DIV/0!</v>
      </c>
      <c r="Q6" s="5"/>
      <c r="R6" s="5"/>
    </row>
    <row r="7" spans="1:18" s="1" customFormat="1" ht="24.95" customHeight="1" x14ac:dyDescent="0.25">
      <c r="A7" s="9" t="s">
        <v>8</v>
      </c>
      <c r="B7" s="4">
        <f>('109年1-6月營收'!B6+'109年1-6月營收'!B7)/2</f>
        <v>0</v>
      </c>
      <c r="C7" s="5" t="e">
        <f>('營收比較表(月平均)'!$B7-'109年1-6月營收'!$B$3)/'109年1-6月營收'!$B$3</f>
        <v>#DIV/0!</v>
      </c>
      <c r="D7" s="5" t="e">
        <f>(B7-'109年1-6月營收'!$B$4)/'109年1-6月營收'!$B$4</f>
        <v>#DIV/0!</v>
      </c>
      <c r="E7" s="5" t="e">
        <f>(B7-'109年1-6月營收'!$B$5)/'109年1-6月營收'!$B$5</f>
        <v>#DIV/0!</v>
      </c>
      <c r="F7" s="5" t="e">
        <f>(B7-'109年1-6月營收'!$B$6)/'109年1-6月營收'!$B$6</f>
        <v>#DIV/0!</v>
      </c>
      <c r="G7" s="5" t="e">
        <f>(B7-'109年1-6月營收'!$B$7)/'109年1-6月營收'!$B$7</f>
        <v>#DIV/0!</v>
      </c>
      <c r="H7" s="5"/>
      <c r="I7" s="3"/>
      <c r="J7" s="3"/>
      <c r="K7" s="5" t="e">
        <f>(B7-'108年1-12月營收'!C7)/'108年1-12月營收'!C7</f>
        <v>#DIV/0!</v>
      </c>
      <c r="L7" s="3"/>
      <c r="M7" s="5" t="e">
        <f>(B7-'108年1-12月營收'!$E$15)/'108年1-12月營收'!$E$15</f>
        <v>#DIV/0!</v>
      </c>
      <c r="N7" s="5"/>
      <c r="O7" s="5"/>
      <c r="P7" s="5"/>
      <c r="Q7" s="5" t="e">
        <f>(B7-'107年1-6月營收'!C7)/'107年1-6月營收'!C7</f>
        <v>#DIV/0!</v>
      </c>
      <c r="R7" s="5"/>
    </row>
    <row r="8" spans="1:18" s="1" customFormat="1" ht="24.95" customHeight="1" x14ac:dyDescent="0.25">
      <c r="A8" s="9" t="s">
        <v>9</v>
      </c>
      <c r="B8" s="4">
        <f>('109年1-6月營收'!B7+'109年1-6月營收'!B8)/2</f>
        <v>0</v>
      </c>
      <c r="C8" s="5" t="e">
        <f>('營收比較表(月平均)'!$B8-'109年1-6月營收'!$B$3)/'109年1-6月營收'!$B$3</f>
        <v>#DIV/0!</v>
      </c>
      <c r="D8" s="5" t="e">
        <f>(B8-'109年1-6月營收'!$B$4)/'109年1-6月營收'!$B$4</f>
        <v>#DIV/0!</v>
      </c>
      <c r="E8" s="5" t="e">
        <f>(B8-'109年1-6月營收'!$B$5)/'109年1-6月營收'!$B$5</f>
        <v>#DIV/0!</v>
      </c>
      <c r="F8" s="5" t="e">
        <f>(B8-'109年1-6月營收'!$B$6)/'109年1-6月營收'!$B$6</f>
        <v>#DIV/0!</v>
      </c>
      <c r="G8" s="5" t="e">
        <f>(B8-'109年1-6月營收'!$B$7)/'109年1-6月營收'!$B$7</f>
        <v>#DIV/0!</v>
      </c>
      <c r="H8" s="5"/>
      <c r="I8" s="3"/>
      <c r="J8" s="3"/>
      <c r="K8" s="3"/>
      <c r="L8" s="5" t="e">
        <f>(B8-'108年1-12月營收'!C8)/'108年1-12月營收'!C8</f>
        <v>#DIV/0!</v>
      </c>
      <c r="M8" s="5" t="e">
        <f>(B8-'108年1-12月營收'!$E$15)/'108年1-12月營收'!$E$15</f>
        <v>#DIV/0!</v>
      </c>
      <c r="N8" s="5"/>
      <c r="O8" s="5"/>
      <c r="P8" s="5"/>
      <c r="Q8" s="5"/>
      <c r="R8" s="5" t="e">
        <f>(B8-'107年1-6月營收'!C8)/'107年1-6月營收'!C8</f>
        <v>#DIV/0!</v>
      </c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</sheetData>
  <mergeCells count="5">
    <mergeCell ref="C2:G2"/>
    <mergeCell ref="H2:M2"/>
    <mergeCell ref="N2:R2"/>
    <mergeCell ref="A1:R1"/>
    <mergeCell ref="A2:B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G15" sqref="G15"/>
    </sheetView>
  </sheetViews>
  <sheetFormatPr defaultRowHeight="16.5" x14ac:dyDescent="0.25"/>
  <cols>
    <col min="2" max="2" width="11.125" bestFit="1" customWidth="1"/>
    <col min="14" max="14" width="11.625" bestFit="1" customWidth="1"/>
  </cols>
  <sheetData>
    <row r="1" spans="1:20" s="1" customFormat="1" ht="30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s="1" customFormat="1" ht="24.95" customHeight="1" x14ac:dyDescent="0.25">
      <c r="A2" s="24" t="s">
        <v>10</v>
      </c>
      <c r="B2" s="24"/>
      <c r="C2" s="22" t="s">
        <v>18</v>
      </c>
      <c r="D2" s="22"/>
      <c r="E2" s="22"/>
      <c r="F2" s="22"/>
      <c r="G2" s="22"/>
      <c r="H2" s="25" t="s">
        <v>19</v>
      </c>
      <c r="I2" s="26"/>
      <c r="J2" s="26"/>
      <c r="K2" s="26"/>
      <c r="L2" s="26"/>
      <c r="M2" s="26"/>
      <c r="N2" s="27"/>
      <c r="O2" s="25" t="s">
        <v>21</v>
      </c>
      <c r="P2" s="26"/>
      <c r="Q2" s="26"/>
      <c r="R2" s="26"/>
      <c r="S2" s="26"/>
      <c r="T2" s="27"/>
    </row>
    <row r="3" spans="1:20" ht="24.95" customHeight="1" x14ac:dyDescent="0.25">
      <c r="A3" s="6" t="s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20</v>
      </c>
      <c r="O3" s="7" t="s">
        <v>12</v>
      </c>
      <c r="P3" s="7" t="s">
        <v>13</v>
      </c>
      <c r="Q3" s="7" t="s">
        <v>14</v>
      </c>
      <c r="R3" s="7" t="s">
        <v>15</v>
      </c>
      <c r="S3" s="7" t="s">
        <v>16</v>
      </c>
      <c r="T3" s="7" t="s">
        <v>17</v>
      </c>
    </row>
    <row r="4" spans="1:20" s="1" customFormat="1" ht="24.95" customHeight="1" x14ac:dyDescent="0.25">
      <c r="A4" s="2">
        <v>1</v>
      </c>
      <c r="B4" s="11">
        <f>'109年1-6月營收'!B3</f>
        <v>0</v>
      </c>
      <c r="C4" s="16" t="e">
        <f>(B4-'109年1-6月營收'!B3)/'109年1-6月營收'!B3</f>
        <v>#DIV/0!</v>
      </c>
      <c r="D4" s="5" t="e">
        <f>(B4-'109年1-6月營收'!$B$4)/'109年1-6月營收'!$B$4</f>
        <v>#DIV/0!</v>
      </c>
      <c r="E4" s="5" t="e">
        <f>(B4-'109年1-6月營收'!$B$5)/'109年1-6月營收'!$B$5</f>
        <v>#DIV/0!</v>
      </c>
      <c r="F4" s="5" t="e">
        <f>(B4-'109年1-6月營收'!$B$6)/'109年1-6月營收'!$B$6</f>
        <v>#DIV/0!</v>
      </c>
      <c r="G4" s="5" t="e">
        <f>(B4-'109年1-6月營收'!$B$7)/'109年1-6月營收'!$B$7</f>
        <v>#DIV/0!</v>
      </c>
      <c r="H4" s="5" t="e">
        <f>(B4-'108年1-12月營收'!B3)/'108年1-12月營收'!B3</f>
        <v>#DIV/0!</v>
      </c>
      <c r="I4" s="5"/>
      <c r="J4" s="5"/>
      <c r="K4" s="5"/>
      <c r="L4" s="5"/>
      <c r="M4" s="5"/>
      <c r="N4" s="5" t="e">
        <f>(B4-'108年1-12月營收'!$E$15)/'108年1-12月營收'!$E$15</f>
        <v>#DIV/0!</v>
      </c>
      <c r="O4" s="15" t="e">
        <f>(B4-'107年1-6月營收'!B3)/'107年1-6月營收'!$B$3</f>
        <v>#DIV/0!</v>
      </c>
      <c r="P4" s="5"/>
      <c r="Q4" s="5"/>
      <c r="R4" s="5"/>
      <c r="S4" s="5"/>
      <c r="T4" s="5"/>
    </row>
    <row r="5" spans="1:20" s="1" customFormat="1" ht="24.95" customHeight="1" x14ac:dyDescent="0.25">
      <c r="A5" s="2">
        <v>2</v>
      </c>
      <c r="B5" s="11">
        <f>'109年1-6月營收'!B4</f>
        <v>0</v>
      </c>
      <c r="C5" s="5" t="e">
        <f>(B5-'109年1-6月營收'!B3)/'109年1-6月營收'!B3</f>
        <v>#DIV/0!</v>
      </c>
      <c r="D5" s="5" t="e">
        <f>(B5-'109年1-6月營收'!$B$4)/'109年1-6月營收'!$B$4</f>
        <v>#DIV/0!</v>
      </c>
      <c r="E5" s="5" t="e">
        <f>(B5-'109年1-6月營收'!$B$5)/'109年1-6月營收'!$B$5</f>
        <v>#DIV/0!</v>
      </c>
      <c r="F5" s="5" t="e">
        <f>(B5-'109年1-6月營收'!$B$6)/'109年1-6月營收'!$B$6</f>
        <v>#DIV/0!</v>
      </c>
      <c r="G5" s="5" t="e">
        <f>(B5-'109年1-6月營收'!$B$7)/'109年1-6月營收'!$B$7</f>
        <v>#DIV/0!</v>
      </c>
      <c r="H5" s="5"/>
      <c r="I5" s="5" t="e">
        <f>(B5-'108年1-12月營收'!B4)/'108年1-12月營收'!B4</f>
        <v>#DIV/0!</v>
      </c>
      <c r="J5" s="5"/>
      <c r="K5" s="5"/>
      <c r="L5" s="5"/>
      <c r="M5" s="5"/>
      <c r="N5" s="5" t="e">
        <f>(B5-'108年1-12月營收'!$E$15)/'108年1-12月營收'!$E$15</f>
        <v>#DIV/0!</v>
      </c>
      <c r="O5" s="5"/>
      <c r="P5" s="15" t="e">
        <f>(B5-'107年1-6月營收'!B4)/'107年1-6月營收'!$B$4</f>
        <v>#DIV/0!</v>
      </c>
      <c r="Q5" s="5"/>
      <c r="R5" s="5"/>
      <c r="S5" s="5"/>
      <c r="T5" s="5"/>
    </row>
    <row r="6" spans="1:20" s="1" customFormat="1" ht="24.95" customHeight="1" x14ac:dyDescent="0.25">
      <c r="A6" s="2">
        <v>3</v>
      </c>
      <c r="B6" s="11">
        <f>'109年1-6月營收'!B5</f>
        <v>0</v>
      </c>
      <c r="C6" s="5" t="e">
        <f>(B6-'109年1-6月營收'!B3)/'109年1-6月營收'!B3</f>
        <v>#DIV/0!</v>
      </c>
      <c r="D6" s="5" t="e">
        <f>(B6-'109年1-6月營收'!$B$4)/'109年1-6月營收'!$B$4</f>
        <v>#DIV/0!</v>
      </c>
      <c r="E6" s="5" t="e">
        <f>(B6-'109年1-6月營收'!$B$5)/'109年1-6月營收'!$B$5</f>
        <v>#DIV/0!</v>
      </c>
      <c r="F6" s="5" t="e">
        <f>(B6-'109年1-6月營收'!$B$6)/'109年1-6月營收'!$B$6</f>
        <v>#DIV/0!</v>
      </c>
      <c r="G6" s="5" t="e">
        <f>(B6-'109年1-6月營收'!$B$7)/'109年1-6月營收'!$B$7</f>
        <v>#DIV/0!</v>
      </c>
      <c r="H6" s="5"/>
      <c r="I6" s="5"/>
      <c r="J6" s="5" t="e">
        <f>(B6-'108年1-12月營收'!B5)/'108年1-12月營收'!B5</f>
        <v>#DIV/0!</v>
      </c>
      <c r="K6" s="5"/>
      <c r="L6" s="5"/>
      <c r="M6" s="5"/>
      <c r="N6" s="5" t="e">
        <f>(B6-'108年1-12月營收'!$E$15)/'108年1-12月營收'!$E$15</f>
        <v>#DIV/0!</v>
      </c>
      <c r="O6" s="5"/>
      <c r="P6" s="5"/>
      <c r="Q6" s="5" t="e">
        <f>(B6-'107年1-6月營收'!B5)/'107年1-6月營收'!B5</f>
        <v>#DIV/0!</v>
      </c>
      <c r="R6" s="5"/>
      <c r="S6" s="5"/>
      <c r="T6" s="5"/>
    </row>
    <row r="7" spans="1:20" s="1" customFormat="1" ht="24.95" customHeight="1" x14ac:dyDescent="0.25">
      <c r="A7" s="2">
        <v>4</v>
      </c>
      <c r="B7" s="11">
        <f>'109年1-6月營收'!B6</f>
        <v>0</v>
      </c>
      <c r="C7" s="5" t="e">
        <f>(B7-'109年1-6月營收'!B3)/'109年1-6月營收'!B3</f>
        <v>#DIV/0!</v>
      </c>
      <c r="D7" s="5" t="e">
        <f>(B7-'109年1-6月營收'!$B$4)/'109年1-6月營收'!$B$4</f>
        <v>#DIV/0!</v>
      </c>
      <c r="E7" s="5" t="e">
        <f>(B7-'109年1-6月營收'!$B$5)/'109年1-6月營收'!$B$5</f>
        <v>#DIV/0!</v>
      </c>
      <c r="F7" s="5" t="e">
        <f>(B7-'109年1-6月營收'!$B$6)/'109年1-6月營收'!$B$6</f>
        <v>#DIV/0!</v>
      </c>
      <c r="G7" s="5" t="e">
        <f>(B7-'109年1-6月營收'!$B$7)/'109年1-6月營收'!$B$7</f>
        <v>#DIV/0!</v>
      </c>
      <c r="H7" s="5"/>
      <c r="I7" s="5"/>
      <c r="J7" s="5"/>
      <c r="K7" s="5" t="e">
        <f>(B7-'108年1-12月營收'!B6)/'108年1-12月營收'!B6</f>
        <v>#DIV/0!</v>
      </c>
      <c r="L7" s="5"/>
      <c r="M7" s="5"/>
      <c r="N7" s="5" t="e">
        <f>(B7-'108年1-12月營收'!$E$15)/'108年1-12月營收'!$E$15</f>
        <v>#DIV/0!</v>
      </c>
      <c r="O7" s="5"/>
      <c r="P7" s="5"/>
      <c r="Q7" s="5"/>
      <c r="R7" s="5" t="e">
        <f>(B7-'107年1-6月營收'!B6)/'107年1-6月營收'!B6</f>
        <v>#DIV/0!</v>
      </c>
      <c r="S7" s="5"/>
      <c r="T7" s="5"/>
    </row>
    <row r="8" spans="1:20" s="1" customFormat="1" ht="24.95" customHeight="1" x14ac:dyDescent="0.25">
      <c r="A8" s="2">
        <v>5</v>
      </c>
      <c r="B8" s="11">
        <f>'109年1-6月營收'!B7</f>
        <v>0</v>
      </c>
      <c r="C8" s="5" t="e">
        <f>(B8-'109年1-6月營收'!B3)/'109年1-6月營收'!B3</f>
        <v>#DIV/0!</v>
      </c>
      <c r="D8" s="5" t="e">
        <f>(B8-'109年1-6月營收'!$B$4)/'109年1-6月營收'!$B$4</f>
        <v>#DIV/0!</v>
      </c>
      <c r="E8" s="5" t="e">
        <f>(B8-'109年1-6月營收'!$B$5)/'109年1-6月營收'!$B$5</f>
        <v>#DIV/0!</v>
      </c>
      <c r="F8" s="5" t="e">
        <f>(B8-'109年1-6月營收'!$B$6)/'109年1-6月營收'!$B$6</f>
        <v>#DIV/0!</v>
      </c>
      <c r="G8" s="5" t="e">
        <f>(B8-'109年1-6月營收'!$B$7)/'109年1-6月營收'!$B$7</f>
        <v>#DIV/0!</v>
      </c>
      <c r="H8" s="5"/>
      <c r="I8" s="5"/>
      <c r="J8" s="5"/>
      <c r="K8" s="5"/>
      <c r="L8" s="5" t="e">
        <f>(B8-'108年1-12月營收'!B7)/'108年1-12月營收'!B7</f>
        <v>#DIV/0!</v>
      </c>
      <c r="M8" s="5"/>
      <c r="N8" s="5" t="e">
        <f>(B8-'108年1-12月營收'!$E$15)/'108年1-12月營收'!$E$15</f>
        <v>#DIV/0!</v>
      </c>
      <c r="O8" s="5"/>
      <c r="P8" s="5"/>
      <c r="Q8" s="5"/>
      <c r="R8" s="5"/>
      <c r="S8" s="5" t="e">
        <f>(B8-'107年1-6月營收'!B7)/'107年1-6月營收'!B7</f>
        <v>#DIV/0!</v>
      </c>
      <c r="T8" s="5"/>
    </row>
    <row r="9" spans="1:20" s="1" customFormat="1" ht="24.95" customHeight="1" x14ac:dyDescent="0.25">
      <c r="A9" s="2">
        <v>6</v>
      </c>
      <c r="B9" s="11">
        <f>'109年1-6月營收'!B8</f>
        <v>0</v>
      </c>
      <c r="C9" s="5" t="e">
        <f>(B9-'109年1-6月營收'!B3)/'109年1-6月營收'!B3</f>
        <v>#DIV/0!</v>
      </c>
      <c r="D9" s="5" t="e">
        <f>(B9-'109年1-6月營收'!$B$4)/'109年1-6月營收'!$B$4</f>
        <v>#DIV/0!</v>
      </c>
      <c r="E9" s="5" t="e">
        <f>(B9-'109年1-6月營收'!$B$5)/'109年1-6月營收'!$B$5</f>
        <v>#DIV/0!</v>
      </c>
      <c r="F9" s="5" t="e">
        <f>(B9-'109年1-6月營收'!$B$6)/'109年1-6月營收'!$B$6</f>
        <v>#DIV/0!</v>
      </c>
      <c r="G9" s="5" t="e">
        <f>(B9-'109年1-6月營收'!$B$7)/'109年1-6月營收'!$B$7</f>
        <v>#DIV/0!</v>
      </c>
      <c r="H9" s="5"/>
      <c r="I9" s="5"/>
      <c r="J9" s="5"/>
      <c r="K9" s="5"/>
      <c r="L9" s="5"/>
      <c r="M9" s="5" t="e">
        <f>(B9-'108年1-12月營收'!B8)/'108年1-12月營收'!B8</f>
        <v>#DIV/0!</v>
      </c>
      <c r="N9" s="5" t="e">
        <f>(B9-'108年1-12月營收'!$E$15)/'108年1-12月營收'!$E$15</f>
        <v>#DIV/0!</v>
      </c>
      <c r="O9" s="5"/>
      <c r="P9" s="5"/>
      <c r="Q9" s="5"/>
      <c r="R9" s="5"/>
      <c r="S9" s="5"/>
      <c r="T9" s="5" t="e">
        <f>(B9-'107年1-6月營收'!B8)/'107年1-6月營收'!B8</f>
        <v>#DIV/0!</v>
      </c>
    </row>
    <row r="10" spans="1:20" ht="24.95" customHeight="1" x14ac:dyDescent="0.25"/>
    <row r="11" spans="1:20" ht="24.95" customHeight="1" x14ac:dyDescent="0.25"/>
    <row r="12" spans="1:20" ht="24.95" customHeight="1" x14ac:dyDescent="0.25"/>
    <row r="13" spans="1:20" ht="24.95" customHeight="1" x14ac:dyDescent="0.25"/>
    <row r="14" spans="1:20" ht="24.95" customHeight="1" x14ac:dyDescent="0.25"/>
    <row r="15" spans="1:20" ht="24.95" customHeight="1" x14ac:dyDescent="0.25"/>
    <row r="16" spans="1:2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</sheetData>
  <mergeCells count="5">
    <mergeCell ref="A1:S1"/>
    <mergeCell ref="A2:B2"/>
    <mergeCell ref="C2:G2"/>
    <mergeCell ref="H2:N2"/>
    <mergeCell ref="O2:T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107年1-6月營收</vt:lpstr>
      <vt:lpstr>108年1-12月營收</vt:lpstr>
      <vt:lpstr>109年1-6月營收</vt:lpstr>
      <vt:lpstr>營收比較表(月平均)</vt:lpstr>
      <vt:lpstr>營收比較表(單月)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梅承惠</cp:lastModifiedBy>
  <dcterms:created xsi:type="dcterms:W3CDTF">2020-04-19T12:33:33Z</dcterms:created>
  <dcterms:modified xsi:type="dcterms:W3CDTF">2020-04-20T01:15:32Z</dcterms:modified>
</cp:coreProperties>
</file>